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9720" windowHeight="5895" activeTab="0"/>
  </bookViews>
  <sheets>
    <sheet name="Nam 2022" sheetId="1" r:id="rId1"/>
    <sheet name="Chi XDCB năm 2022" sheetId="2" r:id="rId2"/>
  </sheets>
  <definedNames>
    <definedName name="_xlnm.Print_Titles" localSheetId="0">'Nam 2022'!$9:$10</definedName>
  </definedNames>
  <calcPr fullCalcOnLoad="1"/>
</workbook>
</file>

<file path=xl/sharedStrings.xml><?xml version="1.0" encoding="utf-8"?>
<sst xmlns="http://schemas.openxmlformats.org/spreadsheetml/2006/main" count="111" uniqueCount="80">
  <si>
    <t>Chương</t>
  </si>
  <si>
    <t>Dự toán</t>
  </si>
  <si>
    <t>Tổng cộng chi</t>
  </si>
  <si>
    <t>(Ban hành kèm theo Thông tư số 344/2016/TT-BTC ngày 30 tháng 12 năm 2016 của Bộ Tài chính)</t>
  </si>
  <si>
    <t>Khoản</t>
  </si>
  <si>
    <t>Loại</t>
  </si>
  <si>
    <t>Diễn giải</t>
  </si>
  <si>
    <t>Mẫu biểu số 06</t>
  </si>
  <si>
    <t>Chi XDCB trợ cấp mục tiêu</t>
  </si>
  <si>
    <t>Xã Tân Phú Đông</t>
  </si>
  <si>
    <t>070</t>
  </si>
  <si>
    <t>083</t>
  </si>
  <si>
    <t>Kinh phí không tự chủ</t>
  </si>
  <si>
    <t>Kinh phí tự chủ</t>
  </si>
  <si>
    <t>040</t>
  </si>
  <si>
    <t>041</t>
  </si>
  <si>
    <t>010</t>
  </si>
  <si>
    <t>011</t>
  </si>
  <si>
    <t>Chi khác ngân sách</t>
  </si>
  <si>
    <t>400</t>
  </si>
  <si>
    <t>370</t>
  </si>
  <si>
    <t>371</t>
  </si>
  <si>
    <t>Gia đình chính sách</t>
  </si>
  <si>
    <t>398</t>
  </si>
  <si>
    <t>Đoàn Thanh niên Cộng sản Hồ Chí Minh</t>
  </si>
  <si>
    <t>Hội Liên hiệp Phụ nữ</t>
  </si>
  <si>
    <t>Hội Nông dân</t>
  </si>
  <si>
    <t>Sự nghiệp đào tạo</t>
  </si>
  <si>
    <t>Sự Nghiệp môi trường</t>
  </si>
  <si>
    <t>Sự nghiệp thông tin, truyền thanh</t>
  </si>
  <si>
    <t>Sự nghiệp văn hóa</t>
  </si>
  <si>
    <t>Sự nghiệp TDTT</t>
  </si>
  <si>
    <t>Hội Cựu chiến binh</t>
  </si>
  <si>
    <t>Quốc phòng</t>
  </si>
  <si>
    <t>Bảo trợ xã hội, công tác xã hội khác</t>
  </si>
  <si>
    <t>Phụ lục số 06</t>
  </si>
  <si>
    <t>KẾ TOÁN</t>
  </si>
  <si>
    <t>Nội dung</t>
  </si>
  <si>
    <t xml:space="preserve">An ninh </t>
  </si>
  <si>
    <t>428</t>
  </si>
  <si>
    <t xml:space="preserve">Chi Hội đồng nhân dân </t>
  </si>
  <si>
    <t>Tiền lương, có tính chất lương</t>
  </si>
  <si>
    <t>Chi hoạt động</t>
  </si>
  <si>
    <t>Chi quản lý Nhà nước</t>
  </si>
  <si>
    <t>Chi sự nghiệp đào tạo</t>
  </si>
  <si>
    <t>Chi Đoàn Thanh niên Cộng sản Hồ Chí Minh</t>
  </si>
  <si>
    <t>Chi Hội Liên hiệp Phụ nữ</t>
  </si>
  <si>
    <t>Chi Hội Nông dân</t>
  </si>
  <si>
    <t>Chi Hội Cựu chiến binh, Người Cao Tuổi</t>
  </si>
  <si>
    <t>Chi Đảng CSVN</t>
  </si>
  <si>
    <t>Thành phố: Sa Đéc</t>
  </si>
  <si>
    <t>Tỉnh: Đồng Tháp</t>
  </si>
  <si>
    <t>Mặt trận tổ quốc Việt Nam</t>
  </si>
  <si>
    <t>TM. ỦY BAN NHÂN DÂN</t>
  </si>
  <si>
    <t xml:space="preserve">         ĐVT: đồng</t>
  </si>
  <si>
    <t>Sự nghiệp giao thông (đường sá, cầu cống…)</t>
  </si>
  <si>
    <t>Quản lý Nhà nước (lương, có tính chất lương,MSTS)</t>
  </si>
  <si>
    <t>Chi Mặt trận tổ quốc Việt Nam</t>
  </si>
  <si>
    <t>CHỦ TỊCH</t>
  </si>
  <si>
    <t>PHÂN BỔ DỰ TOÁN CHI NGÂN SÁCH NĂM 2022</t>
  </si>
  <si>
    <t>Các công trình trợ cấp có mục tiêu (03 công trình)</t>
  </si>
  <si>
    <t>mười ba ngàn đồng)</t>
  </si>
  <si>
    <t>Tân Phú Đông, ngày 04 tháng 01 năm 2022</t>
  </si>
  <si>
    <t>Mai Thị Ngọc Ngân</t>
  </si>
  <si>
    <t>Nguyễn Thành Sơn</t>
  </si>
  <si>
    <t>PHÂN BỔ DỰ TOÁN CHI BỔ SUNG NGÂN SÁCH NĂM 2022</t>
  </si>
  <si>
    <t xml:space="preserve">         ĐVT: ñoàng</t>
  </si>
  <si>
    <t>Sự nghiệp KT</t>
  </si>
  <si>
    <t>Bổ sung có MT</t>
  </si>
  <si>
    <t xml:space="preserve">Tổng </t>
  </si>
  <si>
    <t>Chi KP không tự chủ - Nguồn 12</t>
  </si>
  <si>
    <t>Nhà Đại Đoàn Kết ( ấp Phú Hòa)</t>
  </si>
  <si>
    <t>Nhà Đại Đoàn Kết tại ấp Phú Hòa 
( khu đất trường tiểu học Tân Phú Đông- cầu Bà Ban)</t>
  </si>
  <si>
    <t>280</t>
  </si>
  <si>
    <t>292</t>
  </si>
  <si>
    <t>Đường Tắt Thủ Điềm</t>
  </si>
  <si>
    <t>Tổng dự toán chi ngân sách xã (bằng số): 2.405.000.000đồng.</t>
  </si>
  <si>
    <t>Tổng dự toán chi ngân sách xã (bằng chữ): (Hai tỷ bốn trăm lẻ năm triệu đồng)</t>
  </si>
  <si>
    <t>Tổng dự toán chi ngân sách xã (bằng số):  12.359.313.000 đồng</t>
  </si>
  <si>
    <t>Tổng dự toán chi ngân sách xã (bằng chữ): Mười hai tỷ ba trăm năm mươi chín triệu ba trăm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</si>
</sst>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_(* #,##0_);_(* \(#,##0\);_(* &quot;-&quot;??_);_(@_)"/>
    <numFmt numFmtId="189" formatCode="_(* #,##0.0_);_(* \(#,##0.0\);_(* &quot;-&quot;??_);_(@_)"/>
  </numFmts>
  <fonts count="47">
    <font>
      <sz val="14"/>
      <name val="VNI-Times"/>
      <family val="0"/>
    </font>
    <font>
      <b/>
      <sz val="14"/>
      <name val="VNI-Times"/>
      <family val="0"/>
    </font>
    <font>
      <sz val="12"/>
      <name val="VNI-Times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 Ligh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right"/>
    </xf>
    <xf numFmtId="188" fontId="4" fillId="0" borderId="10" xfId="42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/>
    </xf>
    <xf numFmtId="188" fontId="4" fillId="0" borderId="0" xfId="42" applyNumberFormat="1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188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188" fontId="3" fillId="0" borderId="0" xfId="42" applyNumberFormat="1" applyFont="1" applyBorder="1" applyAlignment="1">
      <alignment/>
    </xf>
    <xf numFmtId="188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88" fontId="4" fillId="0" borderId="0" xfId="0" applyNumberFormat="1" applyFont="1" applyAlignment="1">
      <alignment vertical="center"/>
    </xf>
    <xf numFmtId="188" fontId="4" fillId="0" borderId="0" xfId="42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 quotePrefix="1">
      <alignment horizontal="right" vertical="center"/>
    </xf>
    <xf numFmtId="188" fontId="4" fillId="0" borderId="10" xfId="42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8" fontId="5" fillId="0" borderId="0" xfId="42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8" fontId="3" fillId="0" borderId="10" xfId="42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quotePrefix="1">
      <alignment horizontal="right"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88" fontId="2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188" fontId="4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88" fontId="0" fillId="0" borderId="10" xfId="0" applyNumberFormat="1" applyFont="1" applyBorder="1" applyAlignment="1">
      <alignment vertical="center"/>
    </xf>
    <xf numFmtId="188" fontId="0" fillId="0" borderId="10" xfId="42" applyNumberFormat="1" applyFont="1" applyBorder="1" applyAlignment="1">
      <alignment vertical="center"/>
    </xf>
    <xf numFmtId="18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49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188" fontId="4" fillId="0" borderId="10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188" fontId="1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8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17" xfId="0" applyFont="1" applyBorder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7">
      <selection activeCell="G60" sqref="G60"/>
    </sheetView>
  </sheetViews>
  <sheetFormatPr defaultColWidth="8.66015625" defaultRowHeight="18"/>
  <cols>
    <col min="1" max="1" width="7.41015625" style="7" customWidth="1"/>
    <col min="2" max="2" width="5.66015625" style="7" customWidth="1"/>
    <col min="3" max="3" width="6.58203125" style="7" customWidth="1"/>
    <col min="4" max="4" width="39.83203125" style="7" customWidth="1"/>
    <col min="5" max="5" width="16.33203125" style="7" customWidth="1"/>
    <col min="6" max="6" width="10.91015625" style="7" bestFit="1" customWidth="1"/>
    <col min="7" max="7" width="14.91015625" style="7" bestFit="1" customWidth="1"/>
    <col min="8" max="8" width="14.66015625" style="7" bestFit="1" customWidth="1"/>
    <col min="9" max="9" width="13.66015625" style="7" bestFit="1" customWidth="1"/>
    <col min="10" max="10" width="12.08203125" style="7" bestFit="1" customWidth="1"/>
    <col min="11" max="16384" width="8.83203125" style="7" customWidth="1"/>
  </cols>
  <sheetData>
    <row r="1" spans="1:5" ht="18.75">
      <c r="A1" s="3" t="s">
        <v>51</v>
      </c>
      <c r="B1" s="3"/>
      <c r="E1" s="31" t="s">
        <v>35</v>
      </c>
    </row>
    <row r="2" spans="1:5" ht="23.25" customHeight="1">
      <c r="A2" s="87" t="s">
        <v>50</v>
      </c>
      <c r="B2" s="87"/>
      <c r="C2" s="87"/>
      <c r="D2" s="5"/>
      <c r="E2" s="32"/>
    </row>
    <row r="3" spans="1:5" ht="18.75">
      <c r="A3" s="3" t="s">
        <v>9</v>
      </c>
      <c r="B3" s="3"/>
      <c r="E3" s="3"/>
    </row>
    <row r="4" spans="1:5" ht="18.75">
      <c r="A4" s="3"/>
      <c r="B4" s="3"/>
      <c r="E4" s="3"/>
    </row>
    <row r="5" spans="1:5" ht="21" customHeight="1">
      <c r="A5" s="88" t="s">
        <v>59</v>
      </c>
      <c r="B5" s="88"/>
      <c r="C5" s="88"/>
      <c r="D5" s="88"/>
      <c r="E5" s="88"/>
    </row>
    <row r="6" spans="1:6" ht="18.75">
      <c r="A6" s="89" t="s">
        <v>3</v>
      </c>
      <c r="B6" s="89"/>
      <c r="C6" s="89"/>
      <c r="D6" s="89"/>
      <c r="E6" s="89"/>
      <c r="F6" s="11"/>
    </row>
    <row r="7" spans="1:6" ht="18.75">
      <c r="A7" s="27"/>
      <c r="B7" s="27"/>
      <c r="C7" s="27"/>
      <c r="D7" s="27"/>
      <c r="E7" s="27"/>
      <c r="F7" s="11"/>
    </row>
    <row r="8" spans="1:5" ht="18.75">
      <c r="A8" s="26"/>
      <c r="E8" s="30" t="s">
        <v>54</v>
      </c>
    </row>
    <row r="9" spans="1:5" ht="19.5" customHeight="1">
      <c r="A9" s="90" t="s">
        <v>0</v>
      </c>
      <c r="B9" s="92" t="s">
        <v>5</v>
      </c>
      <c r="C9" s="94" t="s">
        <v>4</v>
      </c>
      <c r="D9" s="94" t="s">
        <v>37</v>
      </c>
      <c r="E9" s="90" t="s">
        <v>1</v>
      </c>
    </row>
    <row r="10" spans="1:5" ht="21" customHeight="1">
      <c r="A10" s="91"/>
      <c r="B10" s="93"/>
      <c r="C10" s="91"/>
      <c r="D10" s="95"/>
      <c r="E10" s="91"/>
    </row>
    <row r="11" spans="1:8" s="36" customFormat="1" ht="24.75" customHeight="1">
      <c r="A11" s="82" t="s">
        <v>2</v>
      </c>
      <c r="B11" s="82"/>
      <c r="C11" s="82"/>
      <c r="D11" s="12"/>
      <c r="E11" s="34">
        <f>E12+E38</f>
        <v>12359313000</v>
      </c>
      <c r="G11" s="37"/>
      <c r="H11" s="37"/>
    </row>
    <row r="12" spans="1:7" s="36" customFormat="1" ht="24.75" customHeight="1">
      <c r="A12" s="83" t="s">
        <v>13</v>
      </c>
      <c r="B12" s="83"/>
      <c r="C12" s="83"/>
      <c r="D12" s="12"/>
      <c r="E12" s="34">
        <f>E13+E16+E21+E24+E27+E30+E33+E20</f>
        <v>3491110000</v>
      </c>
      <c r="G12" s="37"/>
    </row>
    <row r="13" spans="1:9" s="36" customFormat="1" ht="24.75" customHeight="1">
      <c r="A13" s="14">
        <v>802</v>
      </c>
      <c r="B13" s="14">
        <v>340</v>
      </c>
      <c r="C13" s="14">
        <v>341</v>
      </c>
      <c r="D13" s="35" t="s">
        <v>40</v>
      </c>
      <c r="E13" s="29">
        <v>503170600</v>
      </c>
      <c r="G13" s="37"/>
      <c r="H13" s="38"/>
      <c r="I13" s="37"/>
    </row>
    <row r="14" spans="1:9" s="36" customFormat="1" ht="24.75" customHeight="1" hidden="1">
      <c r="A14" s="14">
        <v>802</v>
      </c>
      <c r="B14" s="14">
        <v>340</v>
      </c>
      <c r="C14" s="14">
        <v>341</v>
      </c>
      <c r="D14" s="35" t="s">
        <v>41</v>
      </c>
      <c r="E14" s="29">
        <v>93000000</v>
      </c>
      <c r="G14" s="37"/>
      <c r="H14" s="38"/>
      <c r="I14" s="37"/>
    </row>
    <row r="15" spans="1:9" s="36" customFormat="1" ht="24.75" customHeight="1" hidden="1">
      <c r="A15" s="14">
        <v>802</v>
      </c>
      <c r="B15" s="14">
        <v>340</v>
      </c>
      <c r="C15" s="14">
        <v>341</v>
      </c>
      <c r="D15" s="35" t="s">
        <v>42</v>
      </c>
      <c r="E15" s="29">
        <f>166284000+20000000+40000000+8000000+69600000+24100000</f>
        <v>327984000</v>
      </c>
      <c r="G15" s="37"/>
      <c r="H15" s="38"/>
      <c r="I15" s="37"/>
    </row>
    <row r="16" spans="1:9" s="36" customFormat="1" ht="24.75" customHeight="1">
      <c r="A16" s="14">
        <v>805</v>
      </c>
      <c r="B16" s="39">
        <v>340</v>
      </c>
      <c r="C16" s="40">
        <v>341</v>
      </c>
      <c r="D16" s="35" t="s">
        <v>43</v>
      </c>
      <c r="E16" s="41">
        <v>1940729400</v>
      </c>
      <c r="G16" s="37"/>
      <c r="H16" s="42"/>
      <c r="I16" s="37"/>
    </row>
    <row r="17" spans="1:9" s="36" customFormat="1" ht="24.75" customHeight="1" hidden="1">
      <c r="A17" s="14">
        <v>805</v>
      </c>
      <c r="B17" s="39">
        <v>340</v>
      </c>
      <c r="C17" s="40">
        <v>341</v>
      </c>
      <c r="D17" s="35" t="s">
        <v>41</v>
      </c>
      <c r="E17" s="41">
        <v>1184494000</v>
      </c>
      <c r="G17" s="37"/>
      <c r="H17" s="42"/>
      <c r="I17" s="37"/>
    </row>
    <row r="18" spans="1:9" s="36" customFormat="1" ht="24.75" customHeight="1" hidden="1">
      <c r="A18" s="14">
        <v>805</v>
      </c>
      <c r="B18" s="39">
        <v>340</v>
      </c>
      <c r="C18" s="40">
        <v>341</v>
      </c>
      <c r="D18" s="35" t="s">
        <v>42</v>
      </c>
      <c r="E18" s="41">
        <v>512196000</v>
      </c>
      <c r="G18" s="37"/>
      <c r="H18" s="42"/>
      <c r="I18" s="37"/>
    </row>
    <row r="19" spans="1:9" s="36" customFormat="1" ht="24.75" customHeight="1" hidden="1">
      <c r="A19" s="14">
        <v>860</v>
      </c>
      <c r="B19" s="43" t="s">
        <v>10</v>
      </c>
      <c r="C19" s="44" t="s">
        <v>11</v>
      </c>
      <c r="D19" s="35" t="s">
        <v>44</v>
      </c>
      <c r="E19" s="41"/>
      <c r="G19" s="37"/>
      <c r="H19" s="42"/>
      <c r="I19" s="37"/>
    </row>
    <row r="20" spans="1:5" s="36" customFormat="1" ht="24.75" customHeight="1">
      <c r="A20" s="39">
        <v>819</v>
      </c>
      <c r="B20" s="39">
        <v>340</v>
      </c>
      <c r="C20" s="39">
        <v>351</v>
      </c>
      <c r="D20" s="39" t="s">
        <v>49</v>
      </c>
      <c r="E20" s="41">
        <v>440460000</v>
      </c>
    </row>
    <row r="21" spans="1:5" s="36" customFormat="1" ht="24.75" customHeight="1">
      <c r="A21" s="39">
        <v>811</v>
      </c>
      <c r="B21" s="39">
        <v>340</v>
      </c>
      <c r="C21" s="39">
        <v>361</v>
      </c>
      <c r="D21" s="39" t="s">
        <v>45</v>
      </c>
      <c r="E21" s="41">
        <v>98350000</v>
      </c>
    </row>
    <row r="22" spans="1:5" s="36" customFormat="1" ht="24.75" customHeight="1" hidden="1">
      <c r="A22" s="39">
        <v>811</v>
      </c>
      <c r="B22" s="39">
        <v>340</v>
      </c>
      <c r="C22" s="39">
        <v>361</v>
      </c>
      <c r="D22" s="35" t="s">
        <v>41</v>
      </c>
      <c r="E22" s="41">
        <v>96750000</v>
      </c>
    </row>
    <row r="23" spans="1:5" s="36" customFormat="1" ht="24.75" customHeight="1" hidden="1">
      <c r="A23" s="39">
        <v>811</v>
      </c>
      <c r="B23" s="39">
        <v>340</v>
      </c>
      <c r="C23" s="39">
        <v>361</v>
      </c>
      <c r="D23" s="35" t="s">
        <v>42</v>
      </c>
      <c r="E23" s="41">
        <v>6000000</v>
      </c>
    </row>
    <row r="24" spans="1:5" s="36" customFormat="1" ht="24.75" customHeight="1">
      <c r="A24" s="39">
        <v>812</v>
      </c>
      <c r="B24" s="39">
        <v>340</v>
      </c>
      <c r="C24" s="39">
        <v>361</v>
      </c>
      <c r="D24" s="39" t="s">
        <v>46</v>
      </c>
      <c r="E24" s="41">
        <v>108350000</v>
      </c>
    </row>
    <row r="25" spans="1:5" s="36" customFormat="1" ht="24.75" customHeight="1" hidden="1">
      <c r="A25" s="39">
        <v>812</v>
      </c>
      <c r="B25" s="39">
        <v>340</v>
      </c>
      <c r="C25" s="39">
        <v>361</v>
      </c>
      <c r="D25" s="35" t="s">
        <v>41</v>
      </c>
      <c r="E25" s="41">
        <v>96750000</v>
      </c>
    </row>
    <row r="26" spans="1:5" s="36" customFormat="1" ht="24.75" customHeight="1" hidden="1">
      <c r="A26" s="39">
        <v>812</v>
      </c>
      <c r="B26" s="39">
        <v>340</v>
      </c>
      <c r="C26" s="39">
        <v>361</v>
      </c>
      <c r="D26" s="35" t="s">
        <v>42</v>
      </c>
      <c r="E26" s="41">
        <v>6000000</v>
      </c>
    </row>
    <row r="27" spans="1:8" s="36" customFormat="1" ht="24.75" customHeight="1">
      <c r="A27" s="39">
        <v>813</v>
      </c>
      <c r="B27" s="39">
        <v>340</v>
      </c>
      <c r="C27" s="39">
        <v>361</v>
      </c>
      <c r="D27" s="39" t="s">
        <v>47</v>
      </c>
      <c r="E27" s="41">
        <v>141000000</v>
      </c>
      <c r="H27" s="37"/>
    </row>
    <row r="28" spans="1:8" s="36" customFormat="1" ht="24.75" customHeight="1" hidden="1">
      <c r="A28" s="39">
        <v>813</v>
      </c>
      <c r="B28" s="39">
        <v>340</v>
      </c>
      <c r="C28" s="39">
        <v>361</v>
      </c>
      <c r="D28" s="35" t="s">
        <v>41</v>
      </c>
      <c r="E28" s="41">
        <v>128350000</v>
      </c>
      <c r="H28" s="37"/>
    </row>
    <row r="29" spans="1:8" s="36" customFormat="1" ht="24.75" customHeight="1" hidden="1">
      <c r="A29" s="39">
        <v>813</v>
      </c>
      <c r="B29" s="39">
        <v>340</v>
      </c>
      <c r="C29" s="39">
        <v>361</v>
      </c>
      <c r="D29" s="35" t="s">
        <v>42</v>
      </c>
      <c r="E29" s="41">
        <v>6000000</v>
      </c>
      <c r="H29" s="37"/>
    </row>
    <row r="30" spans="1:5" s="36" customFormat="1" ht="24.75" customHeight="1">
      <c r="A30" s="39">
        <v>814</v>
      </c>
      <c r="B30" s="39">
        <v>340</v>
      </c>
      <c r="C30" s="39">
        <v>361</v>
      </c>
      <c r="D30" s="39" t="s">
        <v>48</v>
      </c>
      <c r="E30" s="41">
        <v>148350000</v>
      </c>
    </row>
    <row r="31" spans="1:5" s="36" customFormat="1" ht="24.75" customHeight="1" hidden="1">
      <c r="A31" s="39">
        <v>814</v>
      </c>
      <c r="B31" s="39">
        <v>340</v>
      </c>
      <c r="C31" s="39">
        <v>361</v>
      </c>
      <c r="D31" s="35" t="s">
        <v>41</v>
      </c>
      <c r="E31" s="41">
        <f>140350000+22600000</f>
        <v>162950000</v>
      </c>
    </row>
    <row r="32" spans="1:5" s="36" customFormat="1" ht="24.75" customHeight="1" hidden="1">
      <c r="A32" s="39">
        <v>814</v>
      </c>
      <c r="B32" s="39">
        <v>340</v>
      </c>
      <c r="C32" s="39">
        <v>361</v>
      </c>
      <c r="D32" s="35" t="s">
        <v>42</v>
      </c>
      <c r="E32" s="41">
        <f>6000000+2400000</f>
        <v>8400000</v>
      </c>
    </row>
    <row r="33" spans="1:5" s="36" customFormat="1" ht="24.75" customHeight="1">
      <c r="A33" s="39">
        <v>820</v>
      </c>
      <c r="B33" s="39">
        <v>340</v>
      </c>
      <c r="C33" s="39">
        <v>361</v>
      </c>
      <c r="D33" s="39" t="s">
        <v>57</v>
      </c>
      <c r="E33" s="41">
        <v>110700000</v>
      </c>
    </row>
    <row r="34" spans="1:5" s="36" customFormat="1" ht="24.75" customHeight="1" hidden="1">
      <c r="A34" s="39">
        <v>820</v>
      </c>
      <c r="B34" s="39">
        <v>340</v>
      </c>
      <c r="C34" s="39">
        <v>361</v>
      </c>
      <c r="D34" s="35" t="s">
        <v>41</v>
      </c>
      <c r="E34" s="41">
        <v>128350000</v>
      </c>
    </row>
    <row r="35" spans="1:5" s="36" customFormat="1" ht="24.75" customHeight="1" hidden="1">
      <c r="A35" s="39">
        <v>820</v>
      </c>
      <c r="B35" s="39">
        <v>340</v>
      </c>
      <c r="C35" s="39">
        <v>361</v>
      </c>
      <c r="D35" s="35" t="s">
        <v>42</v>
      </c>
      <c r="E35" s="41">
        <v>6000000</v>
      </c>
    </row>
    <row r="36" spans="1:5" s="36" customFormat="1" ht="21" customHeight="1" hidden="1">
      <c r="A36" s="39">
        <v>819</v>
      </c>
      <c r="B36" s="39">
        <v>340</v>
      </c>
      <c r="C36" s="39">
        <v>351</v>
      </c>
      <c r="D36" s="35" t="s">
        <v>41</v>
      </c>
      <c r="E36" s="41">
        <v>340700000</v>
      </c>
    </row>
    <row r="37" spans="1:8" s="36" customFormat="1" ht="21" customHeight="1" hidden="1">
      <c r="A37" s="39">
        <v>819</v>
      </c>
      <c r="B37" s="39">
        <v>340</v>
      </c>
      <c r="C37" s="39">
        <v>351</v>
      </c>
      <c r="D37" s="35" t="s">
        <v>42</v>
      </c>
      <c r="E37" s="41">
        <f>60000000+69732000</f>
        <v>129732000</v>
      </c>
      <c r="F37" s="45"/>
      <c r="G37" s="46"/>
      <c r="H37" s="45"/>
    </row>
    <row r="38" spans="1:8" s="36" customFormat="1" ht="24.75" customHeight="1">
      <c r="A38" s="83" t="s">
        <v>12</v>
      </c>
      <c r="B38" s="83"/>
      <c r="C38" s="83"/>
      <c r="D38" s="47"/>
      <c r="E38" s="48">
        <f>SUM(E39:E55)</f>
        <v>8868203000</v>
      </c>
      <c r="G38" s="37"/>
      <c r="H38" s="37"/>
    </row>
    <row r="39" spans="1:5" s="36" customFormat="1" ht="24.75" customHeight="1">
      <c r="A39" s="39">
        <v>810</v>
      </c>
      <c r="B39" s="44" t="s">
        <v>16</v>
      </c>
      <c r="C39" s="44" t="s">
        <v>17</v>
      </c>
      <c r="D39" s="35" t="s">
        <v>33</v>
      </c>
      <c r="E39" s="41">
        <v>380937000</v>
      </c>
    </row>
    <row r="40" spans="1:5" s="36" customFormat="1" ht="24.75" customHeight="1">
      <c r="A40" s="39">
        <v>809</v>
      </c>
      <c r="B40" s="44" t="s">
        <v>14</v>
      </c>
      <c r="C40" s="44" t="s">
        <v>15</v>
      </c>
      <c r="D40" s="35" t="s">
        <v>38</v>
      </c>
      <c r="E40" s="41">
        <v>442867000</v>
      </c>
    </row>
    <row r="41" spans="1:5" s="36" customFormat="1" ht="24.75" customHeight="1">
      <c r="A41" s="39">
        <v>860</v>
      </c>
      <c r="B41" s="44" t="s">
        <v>10</v>
      </c>
      <c r="C41" s="44" t="s">
        <v>11</v>
      </c>
      <c r="D41" s="35" t="s">
        <v>27</v>
      </c>
      <c r="E41" s="41">
        <v>604701000</v>
      </c>
    </row>
    <row r="42" spans="1:7" s="36" customFormat="1" ht="24.75" customHeight="1">
      <c r="A42" s="39">
        <v>805</v>
      </c>
      <c r="B42" s="39">
        <v>160</v>
      </c>
      <c r="C42" s="39">
        <v>161</v>
      </c>
      <c r="D42" s="39" t="s">
        <v>30</v>
      </c>
      <c r="E42" s="41">
        <v>75000000</v>
      </c>
      <c r="G42" s="37"/>
    </row>
    <row r="43" spans="1:5" s="36" customFormat="1" ht="24.75" customHeight="1">
      <c r="A43" s="39">
        <v>805</v>
      </c>
      <c r="B43" s="39">
        <v>190</v>
      </c>
      <c r="C43" s="39">
        <v>191</v>
      </c>
      <c r="D43" s="39" t="s">
        <v>29</v>
      </c>
      <c r="E43" s="41">
        <v>100000000</v>
      </c>
    </row>
    <row r="44" spans="1:5" s="36" customFormat="1" ht="24.75" customHeight="1">
      <c r="A44" s="39">
        <v>805</v>
      </c>
      <c r="B44" s="39">
        <v>220</v>
      </c>
      <c r="C44" s="39">
        <v>221</v>
      </c>
      <c r="D44" s="39" t="s">
        <v>31</v>
      </c>
      <c r="E44" s="41">
        <v>50000000</v>
      </c>
    </row>
    <row r="45" spans="1:5" s="36" customFormat="1" ht="24.75" customHeight="1">
      <c r="A45" s="39">
        <v>805</v>
      </c>
      <c r="B45" s="39">
        <v>250</v>
      </c>
      <c r="C45" s="39">
        <v>278</v>
      </c>
      <c r="D45" s="39" t="s">
        <v>28</v>
      </c>
      <c r="E45" s="41">
        <v>62701000</v>
      </c>
    </row>
    <row r="46" spans="1:5" s="36" customFormat="1" ht="24.75" customHeight="1">
      <c r="A46" s="14">
        <v>989</v>
      </c>
      <c r="B46" s="39">
        <v>280</v>
      </c>
      <c r="C46" s="14">
        <v>292</v>
      </c>
      <c r="D46" s="39" t="s">
        <v>55</v>
      </c>
      <c r="E46" s="41">
        <v>447000000</v>
      </c>
    </row>
    <row r="47" spans="1:5" s="36" customFormat="1" ht="24.75" customHeight="1">
      <c r="A47" s="39">
        <v>805</v>
      </c>
      <c r="B47" s="39">
        <v>340</v>
      </c>
      <c r="C47" s="39">
        <v>341</v>
      </c>
      <c r="D47" s="49" t="s">
        <v>56</v>
      </c>
      <c r="E47" s="41">
        <v>1212028000</v>
      </c>
    </row>
    <row r="48" spans="1:5" s="36" customFormat="1" ht="24.75" customHeight="1">
      <c r="A48" s="39">
        <v>811</v>
      </c>
      <c r="B48" s="39">
        <v>340</v>
      </c>
      <c r="C48" s="39">
        <v>361</v>
      </c>
      <c r="D48" s="39" t="s">
        <v>24</v>
      </c>
      <c r="E48" s="41">
        <f>35000000</f>
        <v>35000000</v>
      </c>
    </row>
    <row r="49" spans="1:5" s="36" customFormat="1" ht="24.75" customHeight="1">
      <c r="A49" s="39">
        <v>812</v>
      </c>
      <c r="B49" s="39">
        <v>340</v>
      </c>
      <c r="C49" s="39">
        <v>361</v>
      </c>
      <c r="D49" s="39" t="s">
        <v>25</v>
      </c>
      <c r="E49" s="41">
        <v>30000000</v>
      </c>
    </row>
    <row r="50" spans="1:5" s="36" customFormat="1" ht="24.75" customHeight="1">
      <c r="A50" s="39">
        <v>813</v>
      </c>
      <c r="B50" s="39">
        <v>340</v>
      </c>
      <c r="C50" s="39">
        <v>361</v>
      </c>
      <c r="D50" s="39" t="s">
        <v>26</v>
      </c>
      <c r="E50" s="41">
        <v>30000000</v>
      </c>
    </row>
    <row r="51" spans="1:7" s="36" customFormat="1" ht="24.75" customHeight="1">
      <c r="A51" s="39">
        <v>814</v>
      </c>
      <c r="B51" s="39">
        <v>340</v>
      </c>
      <c r="C51" s="39">
        <v>361</v>
      </c>
      <c r="D51" s="39" t="s">
        <v>32</v>
      </c>
      <c r="E51" s="41">
        <v>30000000</v>
      </c>
      <c r="G51" s="50"/>
    </row>
    <row r="52" spans="1:5" s="36" customFormat="1" ht="24.75" customHeight="1">
      <c r="A52" s="39">
        <v>820</v>
      </c>
      <c r="B52" s="39">
        <v>340</v>
      </c>
      <c r="C52" s="39">
        <v>361</v>
      </c>
      <c r="D52" s="39" t="s">
        <v>52</v>
      </c>
      <c r="E52" s="41">
        <v>44000000</v>
      </c>
    </row>
    <row r="53" spans="1:5" s="36" customFormat="1" ht="24.75" customHeight="1">
      <c r="A53" s="14">
        <v>860</v>
      </c>
      <c r="B53" s="44" t="s">
        <v>20</v>
      </c>
      <c r="C53" s="44" t="s">
        <v>21</v>
      </c>
      <c r="D53" s="39" t="s">
        <v>22</v>
      </c>
      <c r="E53" s="41">
        <v>99900000</v>
      </c>
    </row>
    <row r="54" spans="1:5" s="36" customFormat="1" ht="24.75" customHeight="1">
      <c r="A54" s="14">
        <v>860</v>
      </c>
      <c r="B54" s="44" t="s">
        <v>20</v>
      </c>
      <c r="C54" s="44" t="s">
        <v>23</v>
      </c>
      <c r="D54" s="35" t="s">
        <v>34</v>
      </c>
      <c r="E54" s="41">
        <v>4804094000</v>
      </c>
    </row>
    <row r="55" spans="1:5" s="36" customFormat="1" ht="24.75" customHeight="1">
      <c r="A55" s="39">
        <v>860</v>
      </c>
      <c r="B55" s="44" t="s">
        <v>19</v>
      </c>
      <c r="C55" s="44" t="s">
        <v>39</v>
      </c>
      <c r="D55" s="39" t="s">
        <v>18</v>
      </c>
      <c r="E55" s="41">
        <v>419975000</v>
      </c>
    </row>
    <row r="56" spans="1:5" s="36" customFormat="1" ht="24.75" customHeight="1" hidden="1">
      <c r="A56" s="51" t="s">
        <v>8</v>
      </c>
      <c r="B56" s="51"/>
      <c r="C56" s="51"/>
      <c r="D56" s="12"/>
      <c r="E56" s="48">
        <f>E57</f>
        <v>2405000000</v>
      </c>
    </row>
    <row r="57" spans="1:5" s="36" customFormat="1" ht="24.75" customHeight="1" hidden="1">
      <c r="A57" s="25"/>
      <c r="B57" s="51"/>
      <c r="C57" s="52"/>
      <c r="D57" s="39" t="s">
        <v>60</v>
      </c>
      <c r="E57" s="41">
        <v>2405000000</v>
      </c>
    </row>
    <row r="58" spans="1:5" ht="18.75">
      <c r="A58" s="20"/>
      <c r="B58" s="21"/>
      <c r="C58" s="22"/>
      <c r="D58" s="23"/>
      <c r="E58" s="24"/>
    </row>
    <row r="59" spans="1:5" ht="18.75">
      <c r="A59" s="9" t="s">
        <v>78</v>
      </c>
      <c r="B59" s="9"/>
      <c r="C59" s="9"/>
      <c r="D59" s="10"/>
      <c r="E59" s="33"/>
    </row>
    <row r="60" spans="1:7" ht="18.75">
      <c r="A60" s="9" t="s">
        <v>79</v>
      </c>
      <c r="B60" s="10"/>
      <c r="C60" s="10"/>
      <c r="D60" s="10"/>
      <c r="E60" s="33"/>
      <c r="G60" s="79"/>
    </row>
    <row r="61" spans="1:5" ht="18.75">
      <c r="A61" s="84" t="s">
        <v>61</v>
      </c>
      <c r="B61" s="84"/>
      <c r="C61" s="84"/>
      <c r="D61" s="85"/>
      <c r="E61" s="33"/>
    </row>
    <row r="62" spans="1:5" ht="18.75">
      <c r="A62" s="28"/>
      <c r="B62" s="28"/>
      <c r="C62" s="28"/>
      <c r="D62" s="6"/>
      <c r="E62" s="33"/>
    </row>
    <row r="63" spans="1:5" ht="21" customHeight="1">
      <c r="A63" s="23"/>
      <c r="B63" s="23"/>
      <c r="C63" s="23"/>
      <c r="D63" s="86" t="s">
        <v>62</v>
      </c>
      <c r="E63" s="86"/>
    </row>
    <row r="64" spans="4:5" ht="21" customHeight="1">
      <c r="D64" s="81" t="s">
        <v>53</v>
      </c>
      <c r="E64" s="81"/>
    </row>
    <row r="65" spans="1:5" ht="21" customHeight="1">
      <c r="A65" s="80" t="s">
        <v>36</v>
      </c>
      <c r="B65" s="80"/>
      <c r="C65" s="80"/>
      <c r="D65" s="81" t="s">
        <v>58</v>
      </c>
      <c r="E65" s="81"/>
    </row>
    <row r="69" spans="2:5" ht="18.75">
      <c r="B69" s="3"/>
      <c r="D69" s="80"/>
      <c r="E69" s="80"/>
    </row>
    <row r="70" spans="1:5" ht="18.75">
      <c r="A70" s="80" t="s">
        <v>63</v>
      </c>
      <c r="B70" s="80"/>
      <c r="C70" s="80"/>
      <c r="D70" s="80" t="s">
        <v>64</v>
      </c>
      <c r="E70" s="80"/>
    </row>
  </sheetData>
  <sheetProtection/>
  <mergeCells count="19">
    <mergeCell ref="D64:E64"/>
    <mergeCell ref="A2:C2"/>
    <mergeCell ref="A5:E5"/>
    <mergeCell ref="A6:E6"/>
    <mergeCell ref="A9:A10"/>
    <mergeCell ref="B9:B10"/>
    <mergeCell ref="C9:C10"/>
    <mergeCell ref="D9:D10"/>
    <mergeCell ref="E9:E10"/>
    <mergeCell ref="A65:C65"/>
    <mergeCell ref="D65:E65"/>
    <mergeCell ref="D69:E69"/>
    <mergeCell ref="A70:C70"/>
    <mergeCell ref="D70:E70"/>
    <mergeCell ref="A11:C11"/>
    <mergeCell ref="A12:C12"/>
    <mergeCell ref="A38:C38"/>
    <mergeCell ref="A61:D61"/>
    <mergeCell ref="D63:E63"/>
  </mergeCells>
  <printOptions horizontalCentered="1"/>
  <pageMargins left="0.25" right="0.25" top="0.17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15" sqref="D15"/>
    </sheetView>
  </sheetViews>
  <sheetFormatPr defaultColWidth="8.66015625" defaultRowHeight="18"/>
  <cols>
    <col min="1" max="1" width="7.08203125" style="53" customWidth="1"/>
    <col min="2" max="2" width="5.66015625" style="53" customWidth="1"/>
    <col min="3" max="3" width="6.58203125" style="53" customWidth="1"/>
    <col min="4" max="4" width="44.5" style="53" customWidth="1"/>
    <col min="5" max="5" width="13.41015625" style="53" customWidth="1"/>
    <col min="6" max="6" width="11.91015625" style="53" bestFit="1" customWidth="1"/>
    <col min="7" max="7" width="13.91015625" style="53" bestFit="1" customWidth="1"/>
    <col min="8" max="8" width="14.66015625" style="53" bestFit="1" customWidth="1"/>
    <col min="9" max="9" width="13.66015625" style="53" bestFit="1" customWidth="1"/>
    <col min="10" max="10" width="12.08203125" style="53" bestFit="1" customWidth="1"/>
    <col min="11" max="16384" width="8.83203125" style="53" customWidth="1"/>
  </cols>
  <sheetData>
    <row r="1" spans="1:5" ht="21">
      <c r="A1" s="3" t="s">
        <v>51</v>
      </c>
      <c r="B1" s="1"/>
      <c r="D1" s="101" t="s">
        <v>7</v>
      </c>
      <c r="E1" s="101"/>
    </row>
    <row r="2" spans="1:5" ht="23.25" customHeight="1">
      <c r="A2" s="87" t="s">
        <v>50</v>
      </c>
      <c r="B2" s="87"/>
      <c r="C2" s="87"/>
      <c r="D2" s="54"/>
      <c r="E2" s="4"/>
    </row>
    <row r="3" spans="1:2" ht="21">
      <c r="A3" s="3" t="s">
        <v>9</v>
      </c>
      <c r="B3" s="1"/>
    </row>
    <row r="4" spans="1:2" ht="21">
      <c r="A4" s="3"/>
      <c r="B4" s="1"/>
    </row>
    <row r="5" spans="3:5" ht="21">
      <c r="C5" s="3" t="s">
        <v>65</v>
      </c>
      <c r="D5" s="1"/>
      <c r="E5" s="1"/>
    </row>
    <row r="6" spans="1:6" ht="19.5">
      <c r="A6" s="100" t="s">
        <v>3</v>
      </c>
      <c r="B6" s="100"/>
      <c r="C6" s="100"/>
      <c r="D6" s="100"/>
      <c r="E6" s="100"/>
      <c r="F6" s="6"/>
    </row>
    <row r="7" spans="1:6" ht="19.5">
      <c r="A7" s="8"/>
      <c r="B7" s="8"/>
      <c r="C7" s="8"/>
      <c r="D7" s="8"/>
      <c r="E7" s="8"/>
      <c r="F7" s="6"/>
    </row>
    <row r="8" spans="1:5" ht="19.5">
      <c r="A8" s="55"/>
      <c r="E8" s="2" t="s">
        <v>66</v>
      </c>
    </row>
    <row r="9" spans="1:5" ht="19.5" customHeight="1">
      <c r="A9" s="90" t="s">
        <v>0</v>
      </c>
      <c r="B9" s="92" t="s">
        <v>5</v>
      </c>
      <c r="C9" s="94" t="s">
        <v>4</v>
      </c>
      <c r="D9" s="94" t="s">
        <v>6</v>
      </c>
      <c r="E9" s="90" t="s">
        <v>1</v>
      </c>
    </row>
    <row r="10" spans="1:5" ht="21" customHeight="1">
      <c r="A10" s="91"/>
      <c r="B10" s="93"/>
      <c r="C10" s="91"/>
      <c r="D10" s="95"/>
      <c r="E10" s="91"/>
    </row>
    <row r="11" spans="1:8" ht="24.75" customHeight="1">
      <c r="A11" s="96"/>
      <c r="B11" s="97"/>
      <c r="C11" s="97"/>
      <c r="D11" s="12"/>
      <c r="E11" s="13"/>
      <c r="F11" s="56" t="s">
        <v>67</v>
      </c>
      <c r="G11" s="57" t="s">
        <v>68</v>
      </c>
      <c r="H11" s="56" t="s">
        <v>69</v>
      </c>
    </row>
    <row r="12" spans="1:8" ht="24.75" customHeight="1">
      <c r="A12" s="98" t="s">
        <v>70</v>
      </c>
      <c r="B12" s="99"/>
      <c r="C12" s="99"/>
      <c r="D12" s="102"/>
      <c r="E12" s="13">
        <f>SUM(E13:E19)</f>
        <v>2405000000</v>
      </c>
      <c r="F12" s="58"/>
      <c r="G12" s="59"/>
      <c r="H12" s="58"/>
    </row>
    <row r="13" spans="1:9" s="66" customFormat="1" ht="39.75" customHeight="1">
      <c r="A13" s="47">
        <v>805</v>
      </c>
      <c r="B13" s="47">
        <v>340</v>
      </c>
      <c r="C13" s="60">
        <v>341</v>
      </c>
      <c r="D13" s="15" t="s">
        <v>71</v>
      </c>
      <c r="E13" s="61">
        <v>535000000</v>
      </c>
      <c r="F13" s="62"/>
      <c r="G13" s="63"/>
      <c r="H13" s="64"/>
      <c r="I13" s="65"/>
    </row>
    <row r="14" spans="1:9" s="66" customFormat="1" ht="39.75" customHeight="1">
      <c r="A14" s="47">
        <v>805</v>
      </c>
      <c r="B14" s="47">
        <v>340</v>
      </c>
      <c r="C14" s="60">
        <v>341</v>
      </c>
      <c r="D14" s="67" t="s">
        <v>72</v>
      </c>
      <c r="E14" s="61">
        <v>670000000</v>
      </c>
      <c r="F14" s="62"/>
      <c r="G14" s="63"/>
      <c r="H14" s="64"/>
      <c r="I14" s="65"/>
    </row>
    <row r="15" spans="1:9" s="66" customFormat="1" ht="39.75" customHeight="1">
      <c r="A15" s="47">
        <v>989</v>
      </c>
      <c r="B15" s="68" t="s">
        <v>73</v>
      </c>
      <c r="C15" s="68" t="s">
        <v>74</v>
      </c>
      <c r="D15" s="69" t="s">
        <v>75</v>
      </c>
      <c r="E15" s="61">
        <v>1200000000</v>
      </c>
      <c r="F15" s="70">
        <v>347000000</v>
      </c>
      <c r="G15" s="70">
        <v>1200000000</v>
      </c>
      <c r="H15" s="71">
        <f>G15+F15</f>
        <v>1547000000</v>
      </c>
      <c r="I15" s="65"/>
    </row>
    <row r="16" spans="1:9" s="66" customFormat="1" ht="39.75" customHeight="1">
      <c r="A16" s="47"/>
      <c r="B16" s="47"/>
      <c r="C16" s="60"/>
      <c r="D16" s="69"/>
      <c r="E16" s="61"/>
      <c r="F16" s="70"/>
      <c r="G16" s="63"/>
      <c r="H16" s="71"/>
      <c r="I16" s="65"/>
    </row>
    <row r="17" spans="1:8" s="66" customFormat="1" ht="39.75" customHeight="1">
      <c r="A17" s="47"/>
      <c r="B17" s="47"/>
      <c r="C17" s="60"/>
      <c r="D17" s="69"/>
      <c r="E17" s="41"/>
      <c r="H17" s="72"/>
    </row>
    <row r="18" spans="1:8" ht="24.75" customHeight="1">
      <c r="A18" s="16"/>
      <c r="B18" s="17"/>
      <c r="C18" s="18"/>
      <c r="D18" s="17"/>
      <c r="E18" s="73"/>
      <c r="H18" s="74"/>
    </row>
    <row r="19" spans="1:8" ht="24.75" customHeight="1">
      <c r="A19" s="16"/>
      <c r="B19" s="17"/>
      <c r="C19" s="18"/>
      <c r="D19" s="17"/>
      <c r="E19" s="19"/>
      <c r="H19" s="74"/>
    </row>
    <row r="20" spans="1:5" ht="21">
      <c r="A20" s="9" t="s">
        <v>76</v>
      </c>
      <c r="B20" s="9"/>
      <c r="C20" s="9"/>
      <c r="D20" s="10"/>
      <c r="E20" s="75"/>
    </row>
    <row r="21" spans="1:5" ht="21">
      <c r="A21" s="9" t="s">
        <v>77</v>
      </c>
      <c r="B21" s="10"/>
      <c r="C21" s="10"/>
      <c r="D21" s="10"/>
      <c r="E21" s="75"/>
    </row>
    <row r="22" spans="1:5" ht="21">
      <c r="A22" s="9"/>
      <c r="B22" s="10"/>
      <c r="C22" s="10"/>
      <c r="D22" s="10"/>
      <c r="E22" s="75"/>
    </row>
    <row r="23" spans="1:5" ht="21">
      <c r="A23" s="84"/>
      <c r="B23" s="84"/>
      <c r="C23" s="84"/>
      <c r="D23" s="103"/>
      <c r="E23" s="75"/>
    </row>
    <row r="24" spans="1:5" ht="21" customHeight="1">
      <c r="A24" s="76"/>
      <c r="B24" s="76"/>
      <c r="C24" s="76"/>
      <c r="D24" s="86" t="s">
        <v>62</v>
      </c>
      <c r="E24" s="86"/>
    </row>
    <row r="25" spans="4:5" ht="21" customHeight="1">
      <c r="D25" s="81" t="s">
        <v>53</v>
      </c>
      <c r="E25" s="81"/>
    </row>
    <row r="26" spans="1:5" ht="19.5">
      <c r="A26" s="80" t="s">
        <v>36</v>
      </c>
      <c r="B26" s="80"/>
      <c r="C26" s="80"/>
      <c r="D26" s="81" t="s">
        <v>58</v>
      </c>
      <c r="E26" s="81"/>
    </row>
    <row r="29" spans="1:5" ht="19.5">
      <c r="A29" s="77"/>
      <c r="B29" s="77"/>
      <c r="C29" s="77"/>
      <c r="D29" s="6"/>
      <c r="E29" s="6"/>
    </row>
    <row r="30" spans="1:4" ht="19.5">
      <c r="A30" s="78"/>
      <c r="B30" s="77"/>
      <c r="C30" s="77"/>
      <c r="D30" s="77"/>
    </row>
    <row r="31" spans="1:5" s="7" customFormat="1" ht="18.75">
      <c r="A31" s="80" t="s">
        <v>63</v>
      </c>
      <c r="B31" s="80"/>
      <c r="C31" s="80"/>
      <c r="D31" s="80" t="s">
        <v>64</v>
      </c>
      <c r="E31" s="80"/>
    </row>
  </sheetData>
  <sheetProtection/>
  <mergeCells count="17">
    <mergeCell ref="A31:C31"/>
    <mergeCell ref="D31:E31"/>
    <mergeCell ref="A11:C11"/>
    <mergeCell ref="A12:D12"/>
    <mergeCell ref="A23:D23"/>
    <mergeCell ref="D24:E24"/>
    <mergeCell ref="D25:E25"/>
    <mergeCell ref="A26:C26"/>
    <mergeCell ref="D26:E26"/>
    <mergeCell ref="D1:E1"/>
    <mergeCell ref="A2:C2"/>
    <mergeCell ref="A6:E6"/>
    <mergeCell ref="A9:A10"/>
    <mergeCell ref="B9:B10"/>
    <mergeCell ref="C9:C10"/>
    <mergeCell ref="D9:D10"/>
    <mergeCell ref="E9:E10"/>
  </mergeCells>
  <printOptions/>
  <pageMargins left="0.2" right="0.2" top="0.25" bottom="0.25" header="0.3" footer="0.0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Computer Trading &amp;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 I</dc:creator>
  <cp:keywords/>
  <dc:description/>
  <cp:lastModifiedBy>Dell</cp:lastModifiedBy>
  <cp:lastPrinted>2022-01-06T16:57:22Z</cp:lastPrinted>
  <dcterms:created xsi:type="dcterms:W3CDTF">2004-05-06T09:53:15Z</dcterms:created>
  <dcterms:modified xsi:type="dcterms:W3CDTF">2022-01-18T00:20:51Z</dcterms:modified>
  <cp:category/>
  <cp:version/>
  <cp:contentType/>
  <cp:contentStatus/>
</cp:coreProperties>
</file>